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5725"/>
</workbook>
</file>

<file path=xl/calcChain.xml><?xml version="1.0" encoding="utf-8"?>
<calcChain xmlns="http://schemas.openxmlformats.org/spreadsheetml/2006/main">
  <c r="C12" i="1"/>
  <c r="E39"/>
  <c r="D39"/>
  <c r="C39"/>
  <c r="F38"/>
  <c r="G39" s="1"/>
  <c r="G38" l="1"/>
  <c r="F39"/>
  <c r="E30"/>
  <c r="D30"/>
  <c r="C30"/>
  <c r="F29"/>
  <c r="G30" s="1"/>
  <c r="E24"/>
  <c r="D24"/>
  <c r="C24"/>
  <c r="F23"/>
  <c r="F24" s="1"/>
  <c r="E18"/>
  <c r="D18"/>
  <c r="C18"/>
  <c r="C40" s="1"/>
  <c r="F17"/>
  <c r="G18" s="1"/>
  <c r="E12"/>
  <c r="E40" s="1"/>
  <c r="D12"/>
  <c r="D40" s="1"/>
  <c r="F11"/>
  <c r="G12" s="1"/>
  <c r="F40" l="1"/>
  <c r="G24"/>
  <c r="G40" s="1"/>
  <c r="G29"/>
  <c r="F30"/>
  <c r="G23"/>
  <c r="G11"/>
  <c r="F12"/>
  <c r="G17"/>
  <c r="F18"/>
</calcChain>
</file>

<file path=xl/sharedStrings.xml><?xml version="1.0" encoding="utf-8"?>
<sst xmlns="http://schemas.openxmlformats.org/spreadsheetml/2006/main" count="105" uniqueCount="52">
  <si>
    <t>Категории</t>
  </si>
  <si>
    <t>Цены/поставщики</t>
  </si>
  <si>
    <t>Средняя цена, руб</t>
  </si>
  <si>
    <t>Начальная цена, руб</t>
  </si>
  <si>
    <t>Наименование</t>
  </si>
  <si>
    <t>Х</t>
  </si>
  <si>
    <t>Характеристика</t>
  </si>
  <si>
    <t>Количество, шт</t>
  </si>
  <si>
    <t>Цена за единицу, руб</t>
  </si>
  <si>
    <t>Итого</t>
  </si>
  <si>
    <t>Номер п/п</t>
  </si>
  <si>
    <t>Наименование  источника</t>
  </si>
  <si>
    <t xml:space="preserve">Дата, номер коммерческого предложения </t>
  </si>
  <si>
    <t>Адрес</t>
  </si>
  <si>
    <t>Телефон</t>
  </si>
  <si>
    <t>Обоснованием для расчета начальной (максимальной) цены была использована информация коммерческих предложений  фирм потенциальных участников размещения заказа, путем мониторирования цен. Начальная (максимальная) цена получена путем сложения средних цен, сформированных на основании предложенных цен потенциальными поставщиками.</t>
  </si>
  <si>
    <t>И.о. главного врача    _______________В. В. Быков</t>
  </si>
  <si>
    <t>Начальник ОМТС      _______________ Р.Ш.Смаилов</t>
  </si>
  <si>
    <t>Исполнитель: экономист отдела материально-технического снабжения</t>
  </si>
  <si>
    <t>Шакирова Г.А.</t>
  </si>
  <si>
    <t>тел/факс. 8(34675) 6-79-98</t>
  </si>
  <si>
    <t>e-mail: mtsucgb@mail.ru</t>
  </si>
  <si>
    <t>Часть IV.Обоснование расчета  начальной (максимальной) цены гражданско-правового договора на поставку детского питания 
за счет бюджета города Югорска (субсидии на реализацию отдельных государственных полномочий в сфере здравоохранения) на 2013 год для нужд МБЛПУ"ЦГБ г.Югорска"</t>
  </si>
  <si>
    <r>
      <t xml:space="preserve"> Способ размещения заказа             </t>
    </r>
    <r>
      <rPr>
        <i/>
        <sz val="11"/>
        <color theme="1"/>
        <rFont val="Times New Roman"/>
        <family val="1"/>
        <charset val="204"/>
      </rPr>
      <t xml:space="preserve">  Открытый аукцион в электронной форме среди субъектов малого предпринимательства</t>
    </r>
  </si>
  <si>
    <t>Начальная (максимальная) цена:  11 035 970 ( Одиннадцать миллионов тридцать пять тысяч девятьсот семьдесят ) рублей 00 копеек</t>
  </si>
  <si>
    <t>Цены действительны до 31.12.2013 года.</t>
  </si>
  <si>
    <t>В цену товара включены расходы: на доставку товара до склада Заказчика , уплату таможенных пошлин, налогов, сборов и других обязательных платежей, включая НДС.  В случае поставки товара зарубежного производства, товар должен быть растаможенным.</t>
  </si>
  <si>
    <t>ООО"УралСибФарм"</t>
  </si>
  <si>
    <t>Вх. №704 от 12.12.2012г.</t>
  </si>
  <si>
    <t>630027,г.Новосибирск,ул.Обьединения,д.42</t>
  </si>
  <si>
    <t>8(3832)72-21-22</t>
  </si>
  <si>
    <t>ООО"НПП Волтарс"</t>
  </si>
  <si>
    <t>Вх. №705 от 12.12.2012г.</t>
  </si>
  <si>
    <t>620014,г.Екатеринбург,ул.Малышева,д.28</t>
  </si>
  <si>
    <t>8(343)368-36-80</t>
  </si>
  <si>
    <t>ООО"МедЦентр"</t>
  </si>
  <si>
    <t>Вх. №706 от 12.12.2012г.</t>
  </si>
  <si>
    <t>119048,г.Москва,ул.Ефремова,д.13,корп.2</t>
  </si>
  <si>
    <t>Дата составления сводной таблицы  14 декабря  2012 года</t>
  </si>
  <si>
    <t>Адаптированная сухая молочная смесь для смешанного и искусственного скармливания здоровых детей с рождения  до 6 месяцев  с пребиотиками "Нутрилон 1"</t>
  </si>
  <si>
    <t>Последующая адаптированная сухая молочная смесь для смешанного и искусственного вскармливания здоровых детей с 6 месяцев с пребиотиками "Нутрилон 2"</t>
  </si>
  <si>
    <t>Сухой молочный напиток для питания здоровых детей старше 1 года с пребиотиками "Малютка 3"</t>
  </si>
  <si>
    <t>Сухая молочная каша для питания здоровых детей с 5-6  месячного возраста (в ассортименте) "Малютка"</t>
  </si>
  <si>
    <t xml:space="preserve">Состав (на 100 мл готовой смеси):- белки - 1,3 г,- жиры - 3,4 г,- смесь содержит нуклеотиды - 3,2 мг,смесь содержит DHA/ARA,- линолевая кислота - 0,447 г,
- α-линоленовая кислота - 0,083 г,- углеводы - 7,4 г,- лактоза - 7,0 г,-пребиотики - 0,8 г.
Витамины:- А (ретинол) - 54 мкг, - Д3 (холекальциферол) - 1,2 мкг,  - Е (токоферол) - 1,1 мг,- К1 (филлохинон) - 4,4 мкг,- В1 (тиамин) - 0,05 мг,- В2 (рибофлавин) - 0,116 мг,
- В5 (пантотеновая кислота) - 0,33 мг,- В6 (пиридоксин) - 0,04 мг,- В12 (цианокобаламин) - 0,18 мкг,- Вс (фолиевая кислота) - 13 мкг,- С (аскорбиновая кислота) - 9,2 мг,
- Н (биотин) - 1,5 мкг.Минеральные вещества:- кальций - 47 мг,- фосфор - 26 мг,
- хлориды - 42 мг,- магний - 5,1 мг, - железо - 0,53 мг,- цинк - 0,5 мг,- йод - 12 мкг,
- натрий - 17 мг,- медь - 40 мкг,- марганец - 7,5 мкг,- инозит - 3,4 мг,- cелен - 1,5 мкг, 
- холин - 10 мг,- таурин - 5,3 мг,- L-карнитин - 1,1 мг.Энергетическая ценность - 65 ккал. 
Расфасовка жестяная банка  400 гр.
</t>
  </si>
  <si>
    <t xml:space="preserve">Состав (на 100 мл готовой смеси):- белки - 1,4 г,- жиры - 3,0 г,- смесь содержит нуклеотиды - 3,2 мг,смесь содержит DHA/ARA,- линолевая кислота - 0,401 г,- α-линоленовая кислота - 0,074 г,- углеводы - 8,6 г,- лактоза - 6,1 г,- пребиотики - 0,8 г.Витамины:- А (ретинол) - 66 мкг, - Д3 (холекальциферол) - 1,4 мкг,- Е (токоферол) - 1,2 мг,- К1 (филлохинон) – 5,1 мкг,- В1 (тиамин) - 0,054 мг,- В2 (рибофлавин) -0,125 мг,- В5 (пантотеновая кислота) - 0,376 мг,- В6 (пиридоксин) - 0,041 мг,- В12 (цианокобаламин) - 0,17 мкг,- Вс (фолиевая кислота) - 12 мкг,- С (аскорбиновая кислота) - 9,3 мг,
- Н (биотин) - 1,5 мкг,- РР (ниацин) - 0,44 мг.Минеральные вещества:- кальций - 61 мг,
- фосфор - 34 мг, - калий - 64 мг,- хлориды - 43 мг,- магний - 5 мг,- железо - 1 мг, 
- цинк - 0,51 мг,- йод - 12 мкг,- натрий - 21 мг,- медь - 41 мкг,- марганец - 7,8 мкг,- инозит – 4,4 мг,- cелен - 1,6 мкг,- холин - 10 мг, - таурин - 5,4 мг,- L-карнитин - 0,88  мг.
Энергетическая ценность - 67 ккал.Расфасовка жестяная банка - 400 гр.
</t>
  </si>
  <si>
    <t xml:space="preserve">Состав на 100 мл готовой смеси:белки 2 г, жиры 3,1 г, 
смесь содержит пребиотики  0,8 г, углеводы 8,5 г, Минеральные вещества:натрий 25 мг, 
калий 109 мг, кальций 97 мг,фосфор 55 мг, железо 1,1 мг,йод 16 мкг,
Витамины:А (ретинол) 69 мкг,Е (токоферол) 1,2 мг,Д (кальциферол) 1,5 мкг,В1(тиамин) 0,063 мг,В2(рибофлавин) 0,115 мг,В6(пиридоксин) 0,049 мг,фолиевая кислота 13 мкг
аскорбиновая кислота 9,7 мг.таурин 5,4 мг.Расфасовка картонная упаковка 400 гр.
</t>
  </si>
  <si>
    <t xml:space="preserve">Состав (на 100 мл готовой смеси):- белок - 1,5 г,- жиры - 3,3 г,- углеводы - 8,6 г.Минеральные вещества:- кальций - 42 мг,- фосфор - 36 мг,- йод - 11 мкг,- натрий - 20 мг,
- железо - 0,85 мг,- медь - 46 мкг,- марганец – 7,1 мкг.Витамины:- ретинол (А) - 58 мкг,
- кальциферол (Д) - 1,2 мкг,- тиамин (В1) - 0,055 мг,- рибофлавин (В2) - 0,141 мг,
- пиродоксин (В6) - 0,083 мг,- фолиевая кислота - 12,0 мкг,- аскорбиновая кислота – 7,1 мг,
- туарин 5,1 мг.Расфасовка жестяная банка - 400 г.
</t>
  </si>
  <si>
    <t>Сухая кисломолочная смесь для детей  с 6 до 12 месяцев "Нутрилон 2 кисломолочный "</t>
  </si>
  <si>
    <t xml:space="preserve">«Малютка рисовая с курагой» Сухая молочная каша для питания здоровых детей раннего возраста. Состав: обезжиренное сухое молоко, мука рисовая, белки молочной сыворотки, включение фруктов. Сбалансированный комплекс витаминов, минералов и микроэлементов.Состав на 100 г сухого продукта:- белка - 12 г,- железо - 8,0 мг,- кальций - 500 мг,- натрий - 100 мг,- цинк - 3,9мг,- йод - 78 мкг.Расфасовка - 250 г. 
</t>
  </si>
  <si>
    <t xml:space="preserve">«Малютка овсяная с фруктами»Сухая молочная каша для питания здоровых детей раннего возраста.Состав: обезжиренное сухое молоко, мука овсяная, белки молочной сыворотки, включение фруктов. Сбалансированный комплекс витаминов, минералов и микроэлементов.Состав на 100 г сухого продукта:- белка – 12,1 г,- железо - 8,0 мг,- кальций - 500 мг,- натрий – 100 мг,- цинк - 3,9мг,- йод - 78 мкг.Расфасовка - 250 г. 
</t>
  </si>
  <si>
    <t xml:space="preserve">Малютка кукурузная»Сухая молочная каша для питания здоровых детей раннего возраста.Состав: обезжиренное сухое молоко, мука кукурузная, белки молочной сыворотки. Сбалансированный комплекс витаминов, минералов и микроэлементов.
Состав на 100 г сухого продукта:- белка - 12 г, - железо - 8,0 мг,- кальций - 500 мг,
- натрий - 100 мг,- цинк - 3,5мг,- йод - 78 мкг.Расфасовка - 220 г. 
</t>
  </si>
  <si>
    <t xml:space="preserve">«Малютка гречневая»Сухая молочная каша для питания здоровых детей раннего возраста.Состав: обезжиренное сухое молоко, мука гречневая, белки молочной сыворотки. Сбалансированный комплекс витаминов, минералов и микроэлементов.
Состав на 100 г сухого продукта:- белка – 13,2 г,- железо – 8,8 мг,- кальций - 500 мг,
- натрий - 100 мг,- цинк - 3,9мг,- йод - 78 мкг.Расфасовка -  220 г. 
</t>
  </si>
</sst>
</file>

<file path=xl/styles.xml><?xml version="1.0" encoding="utf-8"?>
<styleSheet xmlns="http://schemas.openxmlformats.org/spreadsheetml/2006/main">
  <numFmts count="1">
    <numFmt numFmtId="164" formatCode="0.0"/>
  </numFmts>
  <fonts count="4">
    <font>
      <sz val="11"/>
      <color theme="1"/>
      <name val="Calibri"/>
      <family val="2"/>
      <charset val="204"/>
      <scheme val="minor"/>
    </font>
    <font>
      <b/>
      <sz val="11"/>
      <color theme="1"/>
      <name val="Times New Roman"/>
      <family val="1"/>
      <charset val="204"/>
    </font>
    <font>
      <sz val="11"/>
      <color theme="1"/>
      <name val="Times New Roman"/>
      <family val="1"/>
      <charset val="204"/>
    </font>
    <font>
      <i/>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9">
    <xf numFmtId="0" fontId="0" fillId="0" borderId="0" xfId="0"/>
    <xf numFmtId="0" fontId="1" fillId="0" borderId="0" xfId="0" applyFont="1"/>
    <xf numFmtId="0" fontId="2" fillId="0" borderId="0" xfId="0" applyFont="1"/>
    <xf numFmtId="0" fontId="2" fillId="0" borderId="0" xfId="0" applyFont="1" applyAlignment="1"/>
    <xf numFmtId="0" fontId="2" fillId="0" borderId="2" xfId="0" applyFont="1" applyBorder="1" applyAlignment="1">
      <alignment horizontal="center"/>
    </xf>
    <xf numFmtId="0" fontId="2" fillId="0" borderId="2" xfId="0" applyFont="1" applyBorder="1" applyAlignment="1">
      <alignment horizontal="center" vertical="center" wrapText="1"/>
    </xf>
    <xf numFmtId="2" fontId="2" fillId="2" borderId="2" xfId="0" applyNumberFormat="1" applyFont="1" applyFill="1" applyBorder="1" applyAlignment="1">
      <alignment horizontal="center" vertical="center"/>
    </xf>
    <xf numFmtId="2" fontId="2" fillId="0" borderId="2" xfId="0" applyNumberFormat="1" applyFont="1" applyBorder="1" applyAlignment="1">
      <alignment horizontal="center" vertical="center"/>
    </xf>
    <xf numFmtId="2" fontId="2" fillId="0" borderId="5" xfId="0" applyNumberFormat="1" applyFont="1" applyBorder="1" applyAlignment="1">
      <alignment horizontal="center" vertical="center"/>
    </xf>
    <xf numFmtId="0" fontId="2" fillId="0" borderId="0" xfId="0" applyFont="1" applyFill="1" applyBorder="1"/>
    <xf numFmtId="0" fontId="2" fillId="0" borderId="0" xfId="0" applyFont="1" applyBorder="1"/>
    <xf numFmtId="0" fontId="2" fillId="0" borderId="6" xfId="0" applyFont="1" applyBorder="1" applyAlignment="1">
      <alignment horizontal="center" vertical="center"/>
    </xf>
    <xf numFmtId="0" fontId="2" fillId="0" borderId="8" xfId="0" applyFont="1" applyBorder="1" applyAlignment="1">
      <alignment horizontal="center" vertical="center" wrapText="1"/>
    </xf>
    <xf numFmtId="0" fontId="2" fillId="0" borderId="8" xfId="0" applyFont="1" applyBorder="1" applyAlignment="1">
      <alignment horizont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xf>
    <xf numFmtId="0" fontId="2" fillId="0" borderId="2" xfId="0" applyFont="1" applyBorder="1" applyAlignment="1">
      <alignment horizontal="center" vertical="center" wrapText="1"/>
    </xf>
    <xf numFmtId="0" fontId="2" fillId="0" borderId="2" xfId="0" applyFont="1" applyBorder="1" applyAlignment="1"/>
    <xf numFmtId="0" fontId="2" fillId="0" borderId="1" xfId="0" applyFont="1" applyBorder="1" applyAlignment="1">
      <alignment horizontal="center"/>
    </xf>
    <xf numFmtId="49" fontId="2" fillId="0" borderId="13" xfId="0" applyNumberFormat="1"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 xfId="0" applyFont="1" applyBorder="1" applyAlignment="1">
      <alignment horizontal="center"/>
    </xf>
    <xf numFmtId="3" fontId="2" fillId="0" borderId="2"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2" xfId="0" applyNumberFormat="1" applyFont="1" applyBorder="1" applyAlignment="1">
      <alignment horizontal="center"/>
    </xf>
    <xf numFmtId="49"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49" fontId="2" fillId="0" borderId="2" xfId="0" applyNumberFormat="1" applyFont="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164" fontId="1" fillId="0" borderId="3" xfId="0" applyNumberFormat="1" applyFont="1" applyBorder="1" applyAlignment="1">
      <alignment horizontal="center" vertical="center"/>
    </xf>
    <xf numFmtId="0" fontId="1" fillId="0" borderId="4" xfId="0" applyFont="1" applyBorder="1" applyAlignment="1">
      <alignment horizontal="center" vertical="center"/>
    </xf>
    <xf numFmtId="0" fontId="2" fillId="0" borderId="0" xfId="0" applyFont="1" applyFill="1" applyBorder="1" applyAlignment="1"/>
    <xf numFmtId="0" fontId="2" fillId="0" borderId="0" xfId="0" applyFont="1" applyAlignment="1"/>
    <xf numFmtId="0" fontId="2" fillId="0" borderId="0" xfId="0" applyFont="1" applyFill="1" applyBorder="1" applyAlignment="1">
      <alignment horizontal="left" vertical="center" wrapText="1"/>
    </xf>
    <xf numFmtId="0" fontId="2" fillId="0" borderId="6" xfId="0" applyFont="1" applyBorder="1" applyAlignment="1">
      <alignment horizontal="center"/>
    </xf>
    <xf numFmtId="0" fontId="2" fillId="0" borderId="7" xfId="0" applyFont="1" applyBorder="1" applyAlignment="1"/>
    <xf numFmtId="0" fontId="2" fillId="0" borderId="9" xfId="0" applyFont="1" applyBorder="1" applyAlignment="1">
      <alignment horizontal="center"/>
    </xf>
    <xf numFmtId="0" fontId="2" fillId="0" borderId="10" xfId="0" applyFont="1" applyBorder="1" applyAlignment="1"/>
    <xf numFmtId="0" fontId="2"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NumberFormat="1" applyFont="1" applyAlignment="1">
      <alignment horizontal="left" wrapText="1"/>
    </xf>
    <xf numFmtId="0" fontId="2" fillId="0" borderId="9" xfId="0" applyFont="1" applyBorder="1" applyAlignment="1">
      <alignment horizontal="center" vertical="center" wrapText="1"/>
    </xf>
    <xf numFmtId="0" fontId="2" fillId="0" borderId="11"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xf numFmtId="0" fontId="2" fillId="0" borderId="0" xfId="0" applyFont="1" applyAlignment="1">
      <alignment horizontal="left"/>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64"/>
  <sheetViews>
    <sheetView tabSelected="1" workbookViewId="0">
      <selection activeCell="C9" sqref="C9:E9"/>
    </sheetView>
  </sheetViews>
  <sheetFormatPr defaultRowHeight="15"/>
  <cols>
    <col min="1" max="1" width="14" style="2" customWidth="1"/>
    <col min="2" max="2" width="7.5703125" style="2" customWidth="1"/>
    <col min="3" max="3" width="28.140625" style="2" customWidth="1"/>
    <col min="4" max="4" width="25.42578125" style="2" customWidth="1"/>
    <col min="5" max="5" width="28.140625" style="2" customWidth="1"/>
    <col min="6" max="6" width="12.85546875" style="2" customWidth="1"/>
    <col min="7" max="7" width="12.7109375" style="2" customWidth="1"/>
    <col min="8" max="16384" width="9.140625" style="2"/>
  </cols>
  <sheetData>
    <row r="1" spans="1:7">
      <c r="A1" s="16" t="s">
        <v>22</v>
      </c>
      <c r="B1" s="17"/>
      <c r="C1" s="17"/>
      <c r="D1" s="17"/>
      <c r="E1" s="17"/>
      <c r="F1" s="17"/>
      <c r="G1" s="17"/>
    </row>
    <row r="2" spans="1:7" ht="30" customHeight="1">
      <c r="A2" s="17"/>
      <c r="B2" s="17"/>
      <c r="C2" s="17"/>
      <c r="D2" s="17"/>
      <c r="E2" s="17"/>
      <c r="F2" s="17"/>
      <c r="G2" s="17"/>
    </row>
    <row r="3" spans="1:7">
      <c r="A3" s="1"/>
      <c r="B3" s="3"/>
      <c r="C3" s="3"/>
      <c r="D3" s="3"/>
      <c r="E3" s="3"/>
      <c r="F3" s="3"/>
      <c r="G3" s="3"/>
    </row>
    <row r="4" spans="1:7">
      <c r="A4" s="20" t="s">
        <v>23</v>
      </c>
      <c r="B4" s="20"/>
      <c r="C4" s="20"/>
      <c r="D4" s="20"/>
      <c r="E4" s="20"/>
      <c r="F4" s="20"/>
      <c r="G4" s="20"/>
    </row>
    <row r="5" spans="1:7">
      <c r="A5" s="18" t="s">
        <v>0</v>
      </c>
      <c r="B5" s="19"/>
      <c r="C5" s="18" t="s">
        <v>1</v>
      </c>
      <c r="D5" s="18"/>
      <c r="E5" s="18"/>
      <c r="F5" s="18" t="s">
        <v>2</v>
      </c>
      <c r="G5" s="18" t="s">
        <v>3</v>
      </c>
    </row>
    <row r="6" spans="1:7">
      <c r="A6" s="19"/>
      <c r="B6" s="19"/>
      <c r="C6" s="4">
        <v>1</v>
      </c>
      <c r="D6" s="4">
        <v>2</v>
      </c>
      <c r="E6" s="4">
        <v>3</v>
      </c>
      <c r="F6" s="18"/>
      <c r="G6" s="18"/>
    </row>
    <row r="7" spans="1:7" ht="19.5" customHeight="1">
      <c r="A7" s="18" t="s">
        <v>4</v>
      </c>
      <c r="B7" s="19"/>
      <c r="C7" s="21" t="s">
        <v>39</v>
      </c>
      <c r="D7" s="22"/>
      <c r="E7" s="23"/>
      <c r="F7" s="18" t="s">
        <v>5</v>
      </c>
      <c r="G7" s="18" t="s">
        <v>5</v>
      </c>
    </row>
    <row r="8" spans="1:7" ht="21.75" customHeight="1">
      <c r="A8" s="19"/>
      <c r="B8" s="19"/>
      <c r="C8" s="24"/>
      <c r="D8" s="25"/>
      <c r="E8" s="26"/>
      <c r="F8" s="18"/>
      <c r="G8" s="18"/>
    </row>
    <row r="9" spans="1:7" ht="200.25" customHeight="1">
      <c r="A9" s="18" t="s">
        <v>6</v>
      </c>
      <c r="B9" s="19"/>
      <c r="C9" s="18" t="s">
        <v>43</v>
      </c>
      <c r="D9" s="18"/>
      <c r="E9" s="18"/>
      <c r="F9" s="5" t="s">
        <v>5</v>
      </c>
      <c r="G9" s="5" t="s">
        <v>5</v>
      </c>
    </row>
    <row r="10" spans="1:7">
      <c r="A10" s="27" t="s">
        <v>7</v>
      </c>
      <c r="B10" s="19"/>
      <c r="C10" s="28">
        <v>11500</v>
      </c>
      <c r="D10" s="18"/>
      <c r="E10" s="18"/>
      <c r="F10" s="4" t="s">
        <v>5</v>
      </c>
      <c r="G10" s="4" t="s">
        <v>5</v>
      </c>
    </row>
    <row r="11" spans="1:7">
      <c r="A11" s="29" t="s">
        <v>8</v>
      </c>
      <c r="B11" s="19"/>
      <c r="C11" s="6">
        <v>286.48</v>
      </c>
      <c r="D11" s="6">
        <v>284.45999999999998</v>
      </c>
      <c r="E11" s="6">
        <v>284.66000000000003</v>
      </c>
      <c r="F11" s="7">
        <f>(E11+D11+C11)/3</f>
        <v>285.2</v>
      </c>
      <c r="G11" s="7">
        <f>F11</f>
        <v>285.2</v>
      </c>
    </row>
    <row r="12" spans="1:7">
      <c r="A12" s="30" t="s">
        <v>9</v>
      </c>
      <c r="B12" s="27"/>
      <c r="C12" s="6">
        <f>C11*C10</f>
        <v>3294520</v>
      </c>
      <c r="D12" s="6">
        <f>D11*C10</f>
        <v>3271289.9999999995</v>
      </c>
      <c r="E12" s="6">
        <f>E11*C10</f>
        <v>3273590.0000000005</v>
      </c>
      <c r="F12" s="7">
        <f>F11*C10</f>
        <v>3279800</v>
      </c>
      <c r="G12" s="7">
        <f>F11*C10</f>
        <v>3279800</v>
      </c>
    </row>
    <row r="13" spans="1:7" ht="18" customHeight="1">
      <c r="A13" s="18" t="s">
        <v>4</v>
      </c>
      <c r="B13" s="19"/>
      <c r="C13" s="31" t="s">
        <v>40</v>
      </c>
      <c r="D13" s="32"/>
      <c r="E13" s="32"/>
      <c r="F13" s="18" t="s">
        <v>5</v>
      </c>
      <c r="G13" s="18" t="s">
        <v>5</v>
      </c>
    </row>
    <row r="14" spans="1:7" ht="18" customHeight="1">
      <c r="A14" s="19"/>
      <c r="B14" s="19"/>
      <c r="C14" s="32"/>
      <c r="D14" s="32"/>
      <c r="E14" s="32"/>
      <c r="F14" s="18"/>
      <c r="G14" s="18"/>
    </row>
    <row r="15" spans="1:7" ht="196.5" customHeight="1">
      <c r="A15" s="18" t="s">
        <v>6</v>
      </c>
      <c r="B15" s="19"/>
      <c r="C15" s="32" t="s">
        <v>44</v>
      </c>
      <c r="D15" s="32"/>
      <c r="E15" s="32"/>
      <c r="F15" s="5" t="s">
        <v>5</v>
      </c>
      <c r="G15" s="5" t="s">
        <v>5</v>
      </c>
    </row>
    <row r="16" spans="1:7">
      <c r="A16" s="27" t="s">
        <v>7</v>
      </c>
      <c r="B16" s="19"/>
      <c r="C16" s="33">
        <v>9600</v>
      </c>
      <c r="D16" s="32"/>
      <c r="E16" s="32"/>
      <c r="F16" s="4" t="s">
        <v>5</v>
      </c>
      <c r="G16" s="4" t="s">
        <v>5</v>
      </c>
    </row>
    <row r="17" spans="1:7">
      <c r="A17" s="29" t="s">
        <v>8</v>
      </c>
      <c r="B17" s="19"/>
      <c r="C17" s="6">
        <v>286.48</v>
      </c>
      <c r="D17" s="6">
        <v>284.45999999999998</v>
      </c>
      <c r="E17" s="6">
        <v>284.66000000000003</v>
      </c>
      <c r="F17" s="7">
        <f>(E17+D17+C17)/3</f>
        <v>285.2</v>
      </c>
      <c r="G17" s="7">
        <f>F17</f>
        <v>285.2</v>
      </c>
    </row>
    <row r="18" spans="1:7">
      <c r="A18" s="30" t="s">
        <v>9</v>
      </c>
      <c r="B18" s="27"/>
      <c r="C18" s="6">
        <f>C17*C16</f>
        <v>2750208</v>
      </c>
      <c r="D18" s="6">
        <f>D17*C16</f>
        <v>2730816</v>
      </c>
      <c r="E18" s="6">
        <f>E17*C16</f>
        <v>2732736.0000000005</v>
      </c>
      <c r="F18" s="7">
        <f>F17*C16</f>
        <v>2737920</v>
      </c>
      <c r="G18" s="7">
        <f>F17*C16</f>
        <v>2737920</v>
      </c>
    </row>
    <row r="19" spans="1:7" ht="12.75" customHeight="1">
      <c r="A19" s="18" t="s">
        <v>4</v>
      </c>
      <c r="B19" s="19"/>
      <c r="C19" s="34" t="s">
        <v>41</v>
      </c>
      <c r="D19" s="18"/>
      <c r="E19" s="18"/>
      <c r="F19" s="18" t="s">
        <v>5</v>
      </c>
      <c r="G19" s="18" t="s">
        <v>5</v>
      </c>
    </row>
    <row r="20" spans="1:7" ht="19.5" customHeight="1">
      <c r="A20" s="19"/>
      <c r="B20" s="19"/>
      <c r="C20" s="18"/>
      <c r="D20" s="18"/>
      <c r="E20" s="18"/>
      <c r="F20" s="18"/>
      <c r="G20" s="18"/>
    </row>
    <row r="21" spans="1:7" ht="108" customHeight="1">
      <c r="A21" s="18" t="s">
        <v>6</v>
      </c>
      <c r="B21" s="19"/>
      <c r="C21" s="18" t="s">
        <v>45</v>
      </c>
      <c r="D21" s="18"/>
      <c r="E21" s="18"/>
      <c r="F21" s="5" t="s">
        <v>5</v>
      </c>
      <c r="G21" s="5" t="s">
        <v>5</v>
      </c>
    </row>
    <row r="22" spans="1:7">
      <c r="A22" s="27" t="s">
        <v>7</v>
      </c>
      <c r="B22" s="19"/>
      <c r="C22" s="28">
        <v>10000</v>
      </c>
      <c r="D22" s="18"/>
      <c r="E22" s="18"/>
      <c r="F22" s="4" t="s">
        <v>5</v>
      </c>
      <c r="G22" s="4" t="s">
        <v>5</v>
      </c>
    </row>
    <row r="23" spans="1:7">
      <c r="A23" s="29" t="s">
        <v>8</v>
      </c>
      <c r="B23" s="19"/>
      <c r="C23" s="6">
        <v>158.22999999999999</v>
      </c>
      <c r="D23" s="6">
        <v>155.91999999999999</v>
      </c>
      <c r="E23" s="6">
        <v>157</v>
      </c>
      <c r="F23" s="7">
        <f>(E23+D23+C23)/3</f>
        <v>157.04999999999998</v>
      </c>
      <c r="G23" s="7">
        <f>F23</f>
        <v>157.04999999999998</v>
      </c>
    </row>
    <row r="24" spans="1:7">
      <c r="A24" s="30" t="s">
        <v>9</v>
      </c>
      <c r="B24" s="27"/>
      <c r="C24" s="6">
        <f>C23*C22</f>
        <v>1582300</v>
      </c>
      <c r="D24" s="6">
        <f>D23*C22</f>
        <v>1559199.9999999998</v>
      </c>
      <c r="E24" s="6">
        <f>E23*C22</f>
        <v>1570000</v>
      </c>
      <c r="F24" s="7">
        <f>F23*C22</f>
        <v>1570499.9999999998</v>
      </c>
      <c r="G24" s="7">
        <f>F23*C22</f>
        <v>1570499.9999999998</v>
      </c>
    </row>
    <row r="25" spans="1:7" ht="9.75" customHeight="1">
      <c r="A25" s="18" t="s">
        <v>4</v>
      </c>
      <c r="B25" s="19"/>
      <c r="C25" s="31" t="s">
        <v>47</v>
      </c>
      <c r="D25" s="32"/>
      <c r="E25" s="32"/>
      <c r="F25" s="18" t="s">
        <v>5</v>
      </c>
      <c r="G25" s="18" t="s">
        <v>5</v>
      </c>
    </row>
    <row r="26" spans="1:7" ht="10.5" customHeight="1">
      <c r="A26" s="19"/>
      <c r="B26" s="19"/>
      <c r="C26" s="32"/>
      <c r="D26" s="32"/>
      <c r="E26" s="32"/>
      <c r="F26" s="18"/>
      <c r="G26" s="18"/>
    </row>
    <row r="27" spans="1:7" ht="91.5" customHeight="1">
      <c r="A27" s="18" t="s">
        <v>6</v>
      </c>
      <c r="B27" s="19"/>
      <c r="C27" s="32" t="s">
        <v>46</v>
      </c>
      <c r="D27" s="32"/>
      <c r="E27" s="32"/>
      <c r="F27" s="5" t="s">
        <v>5</v>
      </c>
      <c r="G27" s="5" t="s">
        <v>5</v>
      </c>
    </row>
    <row r="28" spans="1:7">
      <c r="A28" s="27" t="s">
        <v>7</v>
      </c>
      <c r="B28" s="19"/>
      <c r="C28" s="33">
        <v>9000</v>
      </c>
      <c r="D28" s="32"/>
      <c r="E28" s="32"/>
      <c r="F28" s="4" t="s">
        <v>5</v>
      </c>
      <c r="G28" s="4" t="s">
        <v>5</v>
      </c>
    </row>
    <row r="29" spans="1:7">
      <c r="A29" s="29" t="s">
        <v>8</v>
      </c>
      <c r="B29" s="19"/>
      <c r="C29" s="6">
        <v>291.05</v>
      </c>
      <c r="D29" s="6">
        <v>289</v>
      </c>
      <c r="E29" s="6">
        <v>289.2</v>
      </c>
      <c r="F29" s="7">
        <f>(E29+D29+C29)/3</f>
        <v>289.75</v>
      </c>
      <c r="G29" s="7">
        <f>F29</f>
        <v>289.75</v>
      </c>
    </row>
    <row r="30" spans="1:7">
      <c r="A30" s="30" t="s">
        <v>9</v>
      </c>
      <c r="B30" s="27"/>
      <c r="C30" s="6">
        <f>C29*C28</f>
        <v>2619450</v>
      </c>
      <c r="D30" s="6">
        <f>D29*C28</f>
        <v>2601000</v>
      </c>
      <c r="E30" s="6">
        <f>E29*C28</f>
        <v>2602800</v>
      </c>
      <c r="F30" s="7">
        <f>F29*C28</f>
        <v>2607750</v>
      </c>
      <c r="G30" s="7">
        <f>F29*C28</f>
        <v>2607750</v>
      </c>
    </row>
    <row r="31" spans="1:7" ht="15.75" customHeight="1">
      <c r="A31" s="18" t="s">
        <v>4</v>
      </c>
      <c r="B31" s="19"/>
      <c r="C31" s="31" t="s">
        <v>42</v>
      </c>
      <c r="D31" s="32"/>
      <c r="E31" s="32"/>
      <c r="F31" s="18" t="s">
        <v>5</v>
      </c>
      <c r="G31" s="18" t="s">
        <v>5</v>
      </c>
    </row>
    <row r="32" spans="1:7" ht="17.25" customHeight="1">
      <c r="A32" s="19"/>
      <c r="B32" s="19"/>
      <c r="C32" s="32"/>
      <c r="D32" s="32"/>
      <c r="E32" s="32"/>
      <c r="F32" s="18"/>
      <c r="G32" s="18"/>
    </row>
    <row r="33" spans="1:7" ht="76.5" customHeight="1">
      <c r="A33" s="18" t="s">
        <v>6</v>
      </c>
      <c r="B33" s="19"/>
      <c r="C33" s="32" t="s">
        <v>48</v>
      </c>
      <c r="D33" s="32"/>
      <c r="E33" s="32"/>
      <c r="F33" s="5" t="s">
        <v>5</v>
      </c>
      <c r="G33" s="5" t="s">
        <v>5</v>
      </c>
    </row>
    <row r="34" spans="1:7" ht="76.5" customHeight="1">
      <c r="A34" s="18" t="s">
        <v>6</v>
      </c>
      <c r="B34" s="19"/>
      <c r="C34" s="35" t="s">
        <v>49</v>
      </c>
      <c r="D34" s="36"/>
      <c r="E34" s="37"/>
      <c r="F34" s="5"/>
      <c r="G34" s="5"/>
    </row>
    <row r="35" spans="1:7" ht="76.5" customHeight="1">
      <c r="A35" s="18" t="s">
        <v>6</v>
      </c>
      <c r="B35" s="19"/>
      <c r="C35" s="35" t="s">
        <v>50</v>
      </c>
      <c r="D35" s="36"/>
      <c r="E35" s="37"/>
      <c r="F35" s="5"/>
      <c r="G35" s="5"/>
    </row>
    <row r="36" spans="1:7" ht="76.5" customHeight="1">
      <c r="A36" s="18" t="s">
        <v>6</v>
      </c>
      <c r="B36" s="19"/>
      <c r="C36" s="35" t="s">
        <v>51</v>
      </c>
      <c r="D36" s="36"/>
      <c r="E36" s="37"/>
      <c r="F36" s="5"/>
      <c r="G36" s="5"/>
    </row>
    <row r="37" spans="1:7">
      <c r="A37" s="27" t="s">
        <v>7</v>
      </c>
      <c r="B37" s="19"/>
      <c r="C37" s="33">
        <v>12000</v>
      </c>
      <c r="D37" s="32"/>
      <c r="E37" s="32"/>
      <c r="F37" s="4" t="s">
        <v>5</v>
      </c>
      <c r="G37" s="4" t="s">
        <v>5</v>
      </c>
    </row>
    <row r="38" spans="1:7">
      <c r="A38" s="29" t="s">
        <v>8</v>
      </c>
      <c r="B38" s="19"/>
      <c r="C38" s="6">
        <v>71.069999999999993</v>
      </c>
      <c r="D38" s="6">
        <v>68.61</v>
      </c>
      <c r="E38" s="6">
        <v>70.319999999999993</v>
      </c>
      <c r="F38" s="7">
        <f>(E38+D38+C38)/3</f>
        <v>70</v>
      </c>
      <c r="G38" s="7">
        <f>F38</f>
        <v>70</v>
      </c>
    </row>
    <row r="39" spans="1:7">
      <c r="A39" s="30" t="s">
        <v>9</v>
      </c>
      <c r="B39" s="27"/>
      <c r="C39" s="6">
        <f>C38*C37</f>
        <v>852839.99999999988</v>
      </c>
      <c r="D39" s="6">
        <f>D38*C37</f>
        <v>823320</v>
      </c>
      <c r="E39" s="6">
        <f>E38*C37</f>
        <v>843839.99999999988</v>
      </c>
      <c r="F39" s="7">
        <f>F38*C37</f>
        <v>840000</v>
      </c>
      <c r="G39" s="7">
        <f>F38*C37</f>
        <v>840000</v>
      </c>
    </row>
    <row r="40" spans="1:7" ht="15.75" thickBot="1">
      <c r="A40" s="38" t="s">
        <v>9</v>
      </c>
      <c r="B40" s="39"/>
      <c r="C40" s="8">
        <f>C12+C18+C24+C30+C39</f>
        <v>11099318</v>
      </c>
      <c r="D40" s="8">
        <f>D12+D18+D24+D30+D39</f>
        <v>10985626</v>
      </c>
      <c r="E40" s="8">
        <f>E12+E18+E24+E30+E39</f>
        <v>11022966</v>
      </c>
      <c r="F40" s="8">
        <f>(C40+D40+E40)/3</f>
        <v>11035970</v>
      </c>
      <c r="G40" s="8">
        <f>G12+G18+G24+G30+G39</f>
        <v>11035970</v>
      </c>
    </row>
    <row r="42" spans="1:7" ht="21" customHeight="1">
      <c r="A42" s="40" t="s">
        <v>24</v>
      </c>
      <c r="B42" s="41"/>
      <c r="C42" s="41"/>
      <c r="D42" s="41"/>
      <c r="E42" s="41"/>
      <c r="F42" s="41"/>
      <c r="G42" s="41"/>
    </row>
    <row r="43" spans="1:7" ht="51.75" customHeight="1">
      <c r="A43" s="42" t="s">
        <v>26</v>
      </c>
      <c r="B43" s="41"/>
      <c r="C43" s="41"/>
      <c r="D43" s="41"/>
      <c r="E43" s="41"/>
      <c r="F43" s="41"/>
      <c r="G43" s="41"/>
    </row>
    <row r="44" spans="1:7">
      <c r="A44" s="40" t="s">
        <v>25</v>
      </c>
      <c r="B44" s="41"/>
      <c r="C44" s="41"/>
      <c r="D44" s="41"/>
    </row>
    <row r="45" spans="1:7" ht="15.75" thickBot="1">
      <c r="B45" s="9"/>
      <c r="C45" s="10"/>
      <c r="D45" s="10"/>
    </row>
    <row r="46" spans="1:7" ht="45.75" thickBot="1">
      <c r="A46" s="43" t="s">
        <v>10</v>
      </c>
      <c r="B46" s="44"/>
      <c r="C46" s="11" t="s">
        <v>11</v>
      </c>
      <c r="D46" s="12" t="s">
        <v>12</v>
      </c>
      <c r="E46" s="45" t="s">
        <v>13</v>
      </c>
      <c r="F46" s="46"/>
      <c r="G46" s="13" t="s">
        <v>14</v>
      </c>
    </row>
    <row r="47" spans="1:7">
      <c r="A47" s="50">
        <v>1</v>
      </c>
      <c r="B47" s="51"/>
      <c r="C47" s="47" t="s">
        <v>27</v>
      </c>
      <c r="D47" s="47" t="s">
        <v>28</v>
      </c>
      <c r="E47" s="50" t="s">
        <v>29</v>
      </c>
      <c r="F47" s="54"/>
      <c r="G47" s="47" t="s">
        <v>30</v>
      </c>
    </row>
    <row r="48" spans="1:7" ht="15.75" thickBot="1">
      <c r="A48" s="52"/>
      <c r="B48" s="53"/>
      <c r="C48" s="48"/>
      <c r="D48" s="48"/>
      <c r="E48" s="55"/>
      <c r="F48" s="56"/>
      <c r="G48" s="48"/>
    </row>
    <row r="49" spans="1:7">
      <c r="A49" s="50">
        <v>2</v>
      </c>
      <c r="B49" s="51"/>
      <c r="C49" s="47" t="s">
        <v>31</v>
      </c>
      <c r="D49" s="47" t="s">
        <v>32</v>
      </c>
      <c r="E49" s="50" t="s">
        <v>33</v>
      </c>
      <c r="F49" s="54"/>
      <c r="G49" s="47" t="s">
        <v>34</v>
      </c>
    </row>
    <row r="50" spans="1:7" ht="15.75" thickBot="1">
      <c r="A50" s="52"/>
      <c r="B50" s="53"/>
      <c r="C50" s="48"/>
      <c r="D50" s="48"/>
      <c r="E50" s="55"/>
      <c r="F50" s="56"/>
      <c r="G50" s="48"/>
    </row>
    <row r="51" spans="1:7">
      <c r="A51" s="50">
        <v>3</v>
      </c>
      <c r="B51" s="51"/>
      <c r="C51" s="47" t="s">
        <v>35</v>
      </c>
      <c r="D51" s="47" t="s">
        <v>36</v>
      </c>
      <c r="E51" s="50" t="s">
        <v>37</v>
      </c>
      <c r="F51" s="54"/>
      <c r="G51" s="47"/>
    </row>
    <row r="52" spans="1:7" ht="15.75" thickBot="1">
      <c r="A52" s="52"/>
      <c r="B52" s="53"/>
      <c r="C52" s="48"/>
      <c r="D52" s="48"/>
      <c r="E52" s="55"/>
      <c r="F52" s="56"/>
      <c r="G52" s="48"/>
    </row>
    <row r="53" spans="1:7" ht="10.5" customHeight="1">
      <c r="A53" s="14"/>
      <c r="B53" s="14"/>
      <c r="C53" s="14"/>
      <c r="D53" s="14"/>
      <c r="E53" s="14"/>
      <c r="F53" s="14"/>
      <c r="G53" s="15"/>
    </row>
    <row r="54" spans="1:7" ht="6" customHeight="1">
      <c r="A54" s="49" t="s">
        <v>15</v>
      </c>
      <c r="B54" s="49"/>
      <c r="C54" s="49"/>
      <c r="D54" s="49"/>
      <c r="E54" s="49"/>
      <c r="F54" s="49"/>
      <c r="G54" s="49"/>
    </row>
    <row r="55" spans="1:7" ht="45" customHeight="1">
      <c r="A55" s="49"/>
      <c r="B55" s="49"/>
      <c r="C55" s="49"/>
      <c r="D55" s="49"/>
      <c r="E55" s="49"/>
      <c r="F55" s="49"/>
      <c r="G55" s="49"/>
    </row>
    <row r="56" spans="1:7">
      <c r="A56" s="14"/>
      <c r="B56" s="14"/>
      <c r="C56" s="14"/>
      <c r="D56" s="14"/>
      <c r="E56" s="14"/>
      <c r="F56" s="14"/>
      <c r="G56" s="15"/>
    </row>
    <row r="57" spans="1:7">
      <c r="A57" s="57" t="s">
        <v>16</v>
      </c>
      <c r="B57" s="41"/>
      <c r="C57" s="41"/>
      <c r="D57" s="41"/>
      <c r="E57" s="41"/>
      <c r="F57" s="41"/>
    </row>
    <row r="59" spans="1:7" ht="18" customHeight="1">
      <c r="A59" s="41" t="s">
        <v>17</v>
      </c>
      <c r="B59" s="41"/>
      <c r="C59" s="41"/>
      <c r="D59" s="41"/>
      <c r="E59" s="41"/>
    </row>
    <row r="60" spans="1:7" ht="22.5" customHeight="1">
      <c r="A60" s="41" t="s">
        <v>38</v>
      </c>
      <c r="B60" s="41"/>
      <c r="C60" s="41"/>
      <c r="D60" s="41"/>
      <c r="E60" s="41"/>
    </row>
    <row r="61" spans="1:7">
      <c r="A61" s="2" t="s">
        <v>18</v>
      </c>
    </row>
    <row r="62" spans="1:7" ht="16.5" customHeight="1">
      <c r="A62" s="58" t="s">
        <v>19</v>
      </c>
      <c r="B62" s="58"/>
      <c r="C62" s="58"/>
      <c r="D62" s="58"/>
    </row>
    <row r="63" spans="1:7">
      <c r="A63" s="2" t="s">
        <v>20</v>
      </c>
    </row>
    <row r="64" spans="1:7">
      <c r="A64" s="2" t="s">
        <v>21</v>
      </c>
    </row>
  </sheetData>
  <mergeCells count="88">
    <mergeCell ref="A57:F57"/>
    <mergeCell ref="A59:E59"/>
    <mergeCell ref="A60:E60"/>
    <mergeCell ref="A62:D62"/>
    <mergeCell ref="A51:B52"/>
    <mergeCell ref="C51:C52"/>
    <mergeCell ref="D51:D52"/>
    <mergeCell ref="E51:F52"/>
    <mergeCell ref="G51:G52"/>
    <mergeCell ref="A54:G55"/>
    <mergeCell ref="G47:G48"/>
    <mergeCell ref="A49:B50"/>
    <mergeCell ref="C49:C50"/>
    <mergeCell ref="D49:D50"/>
    <mergeCell ref="E49:F50"/>
    <mergeCell ref="G49:G50"/>
    <mergeCell ref="A47:B48"/>
    <mergeCell ref="C47:C48"/>
    <mergeCell ref="D47:D48"/>
    <mergeCell ref="E47:F48"/>
    <mergeCell ref="A38:B38"/>
    <mergeCell ref="A40:B40"/>
    <mergeCell ref="A42:G42"/>
    <mergeCell ref="A43:G43"/>
    <mergeCell ref="A46:B46"/>
    <mergeCell ref="E46:F46"/>
    <mergeCell ref="A39:B39"/>
    <mergeCell ref="A44:D44"/>
    <mergeCell ref="C31:E32"/>
    <mergeCell ref="F31:F32"/>
    <mergeCell ref="G31:G32"/>
    <mergeCell ref="A33:B33"/>
    <mergeCell ref="C33:E33"/>
    <mergeCell ref="A37:B37"/>
    <mergeCell ref="C37:E37"/>
    <mergeCell ref="A23:B23"/>
    <mergeCell ref="C25:E26"/>
    <mergeCell ref="F25:F26"/>
    <mergeCell ref="A27:B27"/>
    <mergeCell ref="C27:E27"/>
    <mergeCell ref="A28:B28"/>
    <mergeCell ref="C28:E28"/>
    <mergeCell ref="C34:E34"/>
    <mergeCell ref="C35:E35"/>
    <mergeCell ref="C36:E36"/>
    <mergeCell ref="A34:B34"/>
    <mergeCell ref="A35:B35"/>
    <mergeCell ref="A36:B36"/>
    <mergeCell ref="A31:B32"/>
    <mergeCell ref="A29:B29"/>
    <mergeCell ref="A30:B30"/>
    <mergeCell ref="G25:G26"/>
    <mergeCell ref="A24:B24"/>
    <mergeCell ref="A25:B26"/>
    <mergeCell ref="A17:B17"/>
    <mergeCell ref="A18:B18"/>
    <mergeCell ref="G19:G20"/>
    <mergeCell ref="C22:E22"/>
    <mergeCell ref="F13:F14"/>
    <mergeCell ref="G13:G14"/>
    <mergeCell ref="A15:B15"/>
    <mergeCell ref="C15:E15"/>
    <mergeCell ref="A16:B16"/>
    <mergeCell ref="C16:E16"/>
    <mergeCell ref="A22:B22"/>
    <mergeCell ref="A19:B20"/>
    <mergeCell ref="C19:E20"/>
    <mergeCell ref="F19:F20"/>
    <mergeCell ref="A21:B21"/>
    <mergeCell ref="C21:E21"/>
    <mergeCell ref="A10:B10"/>
    <mergeCell ref="C10:E10"/>
    <mergeCell ref="A11:B11"/>
    <mergeCell ref="A12:B12"/>
    <mergeCell ref="A13:B14"/>
    <mergeCell ref="C13:E14"/>
    <mergeCell ref="A7:B8"/>
    <mergeCell ref="C7:E8"/>
    <mergeCell ref="F7:F8"/>
    <mergeCell ref="G7:G8"/>
    <mergeCell ref="A9:B9"/>
    <mergeCell ref="C9:E9"/>
    <mergeCell ref="A1:G2"/>
    <mergeCell ref="A5:B6"/>
    <mergeCell ref="C5:E5"/>
    <mergeCell ref="F5:F6"/>
    <mergeCell ref="G5:G6"/>
    <mergeCell ref="A4:G4"/>
  </mergeCells>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G23"/>
    </sheetView>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2012-12-26T06:09:56Z</dcterms:modified>
</cp:coreProperties>
</file>